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<sst xmlns="http://schemas.openxmlformats.org/spreadsheetml/2006/main" count="31" uniqueCount="20">
  <si>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Grandissement</t>
  </si>
  <si>
    <t>Focale</t>
  </si>
  <si>
    <t>Distance MAP</t>
  </si>
  <si>
    <t>mms</t>
  </si>
  <si>
    <t>cms</t>
  </si>
  <si>
    <t>Tirage Objectif</t>
  </si>
  <si>
    <t>TUBE ALLONGE</t>
  </si>
  <si>
    <t>DIOPTRIE</t>
  </si>
  <si>
    <t>Puissance Résultante</t>
  </si>
  <si>
    <t>Focale Résultante</t>
  </si>
  <si>
    <t>m</t>
  </si>
  <si>
    <t>&lt;&gt; infini</t>
  </si>
  <si>
    <t>DISTANCE MAP REELLE</t>
  </si>
  <si>
    <t>BONNETTE</t>
  </si>
  <si>
    <t>F' = Distance MAP REELLE</t>
  </si>
  <si>
    <t>COMPLETER LES VALEURS NUMERIQUES SUR FOND JAUNE</t>
  </si>
  <si>
    <t>ATTENTION DE RESPECTER LES UNITES DE MESURE !</t>
  </si>
  <si>
    <t>DISTANCE MAP FAITE SUR L'INFINI</t>
  </si>
  <si>
    <t>DISTANCE MAP INDIQUEE</t>
  </si>
  <si>
    <t>Tirage Tubes (leur longueur)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</si>
</sst>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0.000"/>
    <numFmt numFmtId="166" formatCode="_-* #,##0.0\ _€_-;\-* #,##0.0\ _€_-;_-* &quot;-&quot;??\ _€_-;_-@_-"/>
    <numFmt numFmtId="167" formatCode="_-* #,##0\ _€_-;\-* #,##0\ _€_-;_-* &quot;-&quot;??\ _€_-;_-@_-"/>
  </numFmts>
  <fonts count="8">
    <font>
      <sz val="10"/>
      <name val="Arial"/>
      <family val="0"/>
    </font>
    <font>
      <sz val="6"/>
      <name val="Arial"/>
      <family val="2"/>
    </font>
    <font>
      <sz val="10"/>
      <color indexed="12"/>
      <name val="Arial"/>
      <family val="2"/>
    </font>
    <font>
      <sz val="6"/>
      <color indexed="12"/>
      <name val="Arial"/>
      <family val="2"/>
    </font>
    <font>
      <b/>
      <sz val="6"/>
      <name val="Arial"/>
      <family val="2"/>
    </font>
    <font>
      <b/>
      <sz val="10"/>
      <color indexed="12"/>
      <name val="Arial"/>
      <family val="2"/>
    </font>
    <font>
      <b/>
      <sz val="10"/>
      <color indexed="11"/>
      <name val="Arial"/>
      <family val="2"/>
    </font>
    <font>
      <sz val="10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 locked="0"/>
    </xf>
    <xf numFmtId="0" fontId="2" fillId="0" borderId="8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2" fillId="2" borderId="10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165" fontId="0" fillId="0" borderId="10" xfId="0" applyNumberFormat="1" applyBorder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7" fontId="0" fillId="0" borderId="1" xfId="15" applyNumberFormat="1" applyBorder="1" applyAlignment="1" applyProtection="1">
      <alignment horizontal="center"/>
      <protection hidden="1"/>
    </xf>
    <xf numFmtId="43" fontId="0" fillId="0" borderId="1" xfId="15" applyBorder="1" applyAlignment="1" applyProtection="1">
      <alignment horizontal="center"/>
      <protection hidden="1"/>
    </xf>
    <xf numFmtId="43" fontId="0" fillId="0" borderId="6" xfId="15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43" fontId="2" fillId="0" borderId="1" xfId="15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locked="0"/>
    </xf>
    <xf numFmtId="43" fontId="2" fillId="0" borderId="6" xfId="15" applyFont="1" applyBorder="1" applyAlignment="1" applyProtection="1">
      <alignment horizontal="center"/>
      <protection hidden="1"/>
    </xf>
    <xf numFmtId="0" fontId="6" fillId="2" borderId="1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1" fillId="0" borderId="15" xfId="0" applyFont="1" applyBorder="1" applyAlignment="1" applyProtection="1">
      <alignment vertical="center" wrapText="1"/>
      <protection/>
    </xf>
    <xf numFmtId="0" fontId="1" fillId="0" borderId="16" xfId="0" applyFont="1" applyBorder="1" applyAlignment="1" applyProtection="1">
      <alignment vertical="center" wrapText="1"/>
      <protection/>
    </xf>
    <xf numFmtId="0" fontId="1" fillId="0" borderId="17" xfId="0" applyFont="1" applyBorder="1" applyAlignment="1" applyProtection="1">
      <alignment vertical="center" wrapText="1"/>
      <protection/>
    </xf>
    <xf numFmtId="0" fontId="4" fillId="0" borderId="18" xfId="0" applyFont="1" applyBorder="1" applyAlignment="1" applyProtection="1">
      <alignment vertical="center" textRotation="255"/>
      <protection/>
    </xf>
    <xf numFmtId="0" fontId="4" fillId="0" borderId="19" xfId="0" applyFont="1" applyBorder="1" applyAlignment="1" applyProtection="1">
      <alignment vertical="center" textRotation="255"/>
      <protection/>
    </xf>
    <xf numFmtId="0" fontId="4" fillId="0" borderId="20" xfId="0" applyFont="1" applyBorder="1" applyAlignment="1" applyProtection="1">
      <alignment vertical="center" textRotation="255"/>
      <protection/>
    </xf>
    <xf numFmtId="0" fontId="3" fillId="0" borderId="15" xfId="0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 vertical="center" wrapText="1"/>
      <protection/>
    </xf>
    <xf numFmtId="0" fontId="3" fillId="0" borderId="17" xfId="0" applyFont="1" applyBorder="1" applyAlignment="1" applyProtection="1">
      <alignment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vertical="center" textRotation="255"/>
      <protection/>
    </xf>
    <xf numFmtId="0" fontId="5" fillId="0" borderId="19" xfId="0" applyFont="1" applyBorder="1" applyAlignment="1" applyProtection="1">
      <alignment vertical="center" textRotation="255"/>
      <protection/>
    </xf>
    <xf numFmtId="0" fontId="5" fillId="0" borderId="20" xfId="0" applyFont="1" applyBorder="1" applyAlignment="1" applyProtection="1">
      <alignment vertical="center" textRotation="255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tabSelected="1" workbookViewId="0" topLeftCell="A1">
      <selection activeCell="D2" sqref="D2"/>
    </sheetView>
  </sheetViews>
  <sheetFormatPr defaultColWidth="11.421875" defaultRowHeight="12.75"/>
  <cols>
    <col min="3" max="3" width="24.57421875" style="0" bestFit="1" customWidth="1"/>
    <col min="5" max="5" width="5.140625" style="0" bestFit="1" customWidth="1"/>
  </cols>
  <sheetData>
    <row r="1" spans="2:6" ht="12.75">
      <c r="B1" s="43" t="s">
        <v>6</v>
      </c>
      <c r="C1" s="7" t="s">
        <v>0</v>
      </c>
      <c r="D1" s="22">
        <f>+D2/D3</f>
        <v>1</v>
      </c>
      <c r="E1" s="8"/>
      <c r="F1" s="40" t="s">
        <v>17</v>
      </c>
    </row>
    <row r="2" spans="2:6" ht="12.75">
      <c r="B2" s="44"/>
      <c r="C2" s="17" t="s">
        <v>19</v>
      </c>
      <c r="D2" s="23">
        <v>50</v>
      </c>
      <c r="E2" s="18" t="s">
        <v>3</v>
      </c>
      <c r="F2" s="41"/>
    </row>
    <row r="3" spans="2:6" ht="12.75">
      <c r="B3" s="44"/>
      <c r="C3" s="17" t="s">
        <v>1</v>
      </c>
      <c r="D3" s="23">
        <v>50</v>
      </c>
      <c r="E3" s="18" t="s">
        <v>3</v>
      </c>
      <c r="F3" s="41"/>
    </row>
    <row r="4" spans="2:6" ht="12" customHeight="1">
      <c r="B4" s="44"/>
      <c r="C4" s="9"/>
      <c r="D4" s="24"/>
      <c r="E4" s="9"/>
      <c r="F4" s="41"/>
    </row>
    <row r="5" spans="2:6" ht="12.75">
      <c r="B5" s="44"/>
      <c r="C5" s="2" t="s">
        <v>2</v>
      </c>
      <c r="D5" s="25">
        <f>(1+1/D1)*D3/10</f>
        <v>10</v>
      </c>
      <c r="E5" s="3" t="s">
        <v>4</v>
      </c>
      <c r="F5" s="42"/>
    </row>
    <row r="6" spans="2:6" ht="12.75">
      <c r="B6" s="44"/>
      <c r="C6" s="9"/>
      <c r="D6" s="24"/>
      <c r="E6" s="9"/>
      <c r="F6" s="10"/>
    </row>
    <row r="7" spans="2:6" ht="12.75">
      <c r="B7" s="44"/>
      <c r="C7" s="9"/>
      <c r="D7" s="24"/>
      <c r="E7" s="9"/>
      <c r="F7" s="10"/>
    </row>
    <row r="8" spans="2:6" ht="12.75">
      <c r="B8" s="44"/>
      <c r="C8" s="19" t="s">
        <v>18</v>
      </c>
      <c r="D8" s="23">
        <v>260</v>
      </c>
      <c r="E8" s="18" t="s">
        <v>3</v>
      </c>
      <c r="F8" s="49" t="s">
        <v>11</v>
      </c>
    </row>
    <row r="9" spans="2:6" ht="12.75">
      <c r="B9" s="44"/>
      <c r="C9" s="2" t="s">
        <v>5</v>
      </c>
      <c r="D9" s="26">
        <f>(D8*D3)/(D8-D3)</f>
        <v>61.904761904761905</v>
      </c>
      <c r="E9" s="9"/>
      <c r="F9" s="49"/>
    </row>
    <row r="10" spans="2:6" ht="13.5" thickBot="1">
      <c r="B10" s="45"/>
      <c r="C10" s="11" t="s">
        <v>0</v>
      </c>
      <c r="D10" s="27">
        <f>(D9+D2-D3)/D3</f>
        <v>1.238095238095238</v>
      </c>
      <c r="E10" s="12"/>
      <c r="F10" s="50"/>
    </row>
    <row r="11" spans="2:6" ht="13.5" thickBot="1">
      <c r="B11" s="1"/>
      <c r="C11" s="1"/>
      <c r="D11" s="28"/>
      <c r="E11" s="1"/>
      <c r="F11" s="1"/>
    </row>
    <row r="12" spans="2:6" ht="12.75">
      <c r="B12" s="51" t="s">
        <v>13</v>
      </c>
      <c r="C12" s="20" t="s">
        <v>7</v>
      </c>
      <c r="D12" s="29">
        <v>2</v>
      </c>
      <c r="E12" s="13"/>
      <c r="F12" s="46" t="s">
        <v>17</v>
      </c>
    </row>
    <row r="13" spans="2:6" ht="12.75">
      <c r="B13" s="52"/>
      <c r="C13" s="4" t="s">
        <v>8</v>
      </c>
      <c r="D13" s="30">
        <f>+D12+(1/(D3/1000))</f>
        <v>22</v>
      </c>
      <c r="E13" s="6"/>
      <c r="F13" s="47"/>
    </row>
    <row r="14" spans="2:6" ht="12.75">
      <c r="B14" s="52"/>
      <c r="C14" s="4" t="s">
        <v>9</v>
      </c>
      <c r="D14" s="30">
        <f>1/D13</f>
        <v>0.045454545454545456</v>
      </c>
      <c r="E14" s="5" t="s">
        <v>10</v>
      </c>
      <c r="F14" s="47"/>
    </row>
    <row r="15" spans="2:6" ht="12.75">
      <c r="B15" s="52"/>
      <c r="C15" s="4" t="s">
        <v>14</v>
      </c>
      <c r="D15" s="31">
        <f>1/D12</f>
        <v>0.5</v>
      </c>
      <c r="E15" s="5" t="s">
        <v>10</v>
      </c>
      <c r="F15" s="47"/>
    </row>
    <row r="16" spans="2:6" ht="12.75">
      <c r="B16" s="52"/>
      <c r="C16" s="4" t="s">
        <v>0</v>
      </c>
      <c r="D16" s="31">
        <f>D14/(D15-D14)</f>
        <v>0.1</v>
      </c>
      <c r="E16" s="6"/>
      <c r="F16" s="48"/>
    </row>
    <row r="17" spans="2:6" ht="12.75">
      <c r="B17" s="52"/>
      <c r="C17" s="6"/>
      <c r="D17" s="32"/>
      <c r="E17" s="6"/>
      <c r="F17" s="14"/>
    </row>
    <row r="18" spans="2:6" ht="12.75">
      <c r="B18" s="52"/>
      <c r="C18" s="6"/>
      <c r="D18" s="32"/>
      <c r="E18" s="6"/>
      <c r="F18" s="14"/>
    </row>
    <row r="19" spans="2:6" ht="12.75">
      <c r="B19" s="52"/>
      <c r="C19" s="19" t="s">
        <v>18</v>
      </c>
      <c r="D19" s="23">
        <v>60</v>
      </c>
      <c r="E19" s="21" t="s">
        <v>4</v>
      </c>
      <c r="F19" s="54" t="s">
        <v>11</v>
      </c>
    </row>
    <row r="20" spans="2:6" ht="12.75">
      <c r="B20" s="52"/>
      <c r="C20" s="4" t="s">
        <v>12</v>
      </c>
      <c r="D20" s="30">
        <f>((D15*(D19/100))/(D15+(D19/100)))*100</f>
        <v>27.27272727272727</v>
      </c>
      <c r="E20" s="5" t="s">
        <v>4</v>
      </c>
      <c r="F20" s="54"/>
    </row>
    <row r="21" spans="2:6" ht="13.5" thickBot="1">
      <c r="B21" s="53"/>
      <c r="C21" s="15" t="s">
        <v>0</v>
      </c>
      <c r="D21" s="33">
        <f>D14/((D20/100)-D14)</f>
        <v>0.20000000000000004</v>
      </c>
      <c r="E21" s="16"/>
      <c r="F21" s="55"/>
    </row>
    <row r="22" ht="13.5" thickBot="1"/>
    <row r="23" spans="2:6" ht="12.75">
      <c r="B23" s="34" t="s">
        <v>15</v>
      </c>
      <c r="C23" s="35"/>
      <c r="D23" s="35"/>
      <c r="E23" s="35"/>
      <c r="F23" s="36"/>
    </row>
    <row r="24" spans="2:6" ht="13.5" thickBot="1">
      <c r="B24" s="37" t="s">
        <v>16</v>
      </c>
      <c r="C24" s="38"/>
      <c r="D24" s="38"/>
      <c r="E24" s="38"/>
      <c r="F24" s="39"/>
    </row>
  </sheetData>
  <sheetProtection sheet="1" objects="1" scenarios="1"/>
  <mergeCells count="8">
    <mergeCell ref="B23:F23"/>
    <mergeCell ref="B24:F24"/>
    <mergeCell ref="F1:F5"/>
    <mergeCell ref="B1:B10"/>
    <mergeCell ref="F12:F16"/>
    <mergeCell ref="F8:F10"/>
    <mergeCell ref="B12:B21"/>
    <mergeCell ref="F19:F2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2006-05-07T19:47:35Z</dcterms:created>
  <dcterms:modified xsi:type="dcterms:W3CDTF">2006-05-08T17:16:13Z</dcterms:modified>
  <cp:category/>
  <cp:version/>
  <cp:contentType/>
  <cp:contentStatus/>
</cp:coreProperties>
</file>